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TA MARZO EN EXCEL Y WORK\"/>
    </mc:Choice>
  </mc:AlternateContent>
  <bookViews>
    <workbookView xWindow="120" yWindow="30" windowWidth="20730" windowHeight="10050"/>
  </bookViews>
  <sheets>
    <sheet name="Hoja1" sheetId="1" r:id="rId1"/>
  </sheets>
  <definedNames>
    <definedName name="_xlnm.Print_Titles" localSheetId="0">Hoja1!$1:$7</definedName>
  </definedNames>
  <calcPr calcId="152511"/>
</workbook>
</file>

<file path=xl/calcChain.xml><?xml version="1.0" encoding="utf-8"?>
<calcChain xmlns="http://schemas.openxmlformats.org/spreadsheetml/2006/main">
  <c r="D70" i="1" l="1"/>
  <c r="C70" i="1"/>
  <c r="C68" i="1"/>
  <c r="D68" i="1"/>
  <c r="B68" i="1"/>
  <c r="C64" i="1"/>
  <c r="D64" i="1"/>
  <c r="B64" i="1"/>
  <c r="C63" i="1"/>
  <c r="D63" i="1"/>
  <c r="B63" i="1"/>
  <c r="D55" i="1"/>
  <c r="C55" i="1"/>
  <c r="C53" i="1"/>
  <c r="D53" i="1"/>
  <c r="B53" i="1"/>
  <c r="C49" i="1"/>
  <c r="D49" i="1"/>
  <c r="B49" i="1"/>
  <c r="C48" i="1"/>
  <c r="D48" i="1"/>
  <c r="B48" i="1"/>
  <c r="C40" i="1"/>
  <c r="D40" i="1"/>
  <c r="B40" i="1"/>
  <c r="C37" i="1"/>
  <c r="D37" i="1"/>
  <c r="B37" i="1"/>
  <c r="C29" i="1"/>
  <c r="D29" i="1"/>
  <c r="B29" i="1"/>
  <c r="D17" i="1"/>
  <c r="C17" i="1"/>
  <c r="C13" i="1"/>
  <c r="D13" i="1"/>
  <c r="B13" i="1"/>
  <c r="B72" i="1" l="1"/>
  <c r="B74" i="1" s="1"/>
  <c r="D44" i="1"/>
  <c r="D11" i="1" s="1"/>
  <c r="D8" i="1" s="1"/>
  <c r="D21" i="1" s="1"/>
  <c r="D23" i="1" s="1"/>
  <c r="D25" i="1" s="1"/>
  <c r="D33" i="1" s="1"/>
  <c r="C44" i="1"/>
  <c r="C11" i="1" s="1"/>
  <c r="C8" i="1" s="1"/>
  <c r="C21" i="1" s="1"/>
  <c r="C23" i="1" s="1"/>
  <c r="C25" i="1" s="1"/>
  <c r="C33" i="1" s="1"/>
  <c r="B44" i="1"/>
  <c r="B11" i="1" s="1"/>
  <c r="B8" i="1" s="1"/>
  <c r="B21" i="1" s="1"/>
  <c r="B23" i="1" s="1"/>
  <c r="B25" i="1" s="1"/>
  <c r="B33" i="1" s="1"/>
  <c r="C57" i="1"/>
  <c r="C59" i="1" s="1"/>
  <c r="D72" i="1"/>
  <c r="D74" i="1" s="1"/>
  <c r="D57" i="1"/>
  <c r="D59" i="1" s="1"/>
  <c r="C72" i="1"/>
  <c r="C74" i="1" s="1"/>
  <c r="B57" i="1"/>
  <c r="B59" i="1" s="1"/>
</calcChain>
</file>

<file path=xl/sharedStrings.xml><?xml version="1.0" encoding="utf-8"?>
<sst xmlns="http://schemas.openxmlformats.org/spreadsheetml/2006/main" count="65" uniqueCount="45">
  <si>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</si>
  <si>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</si>
  <si>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</si>
  <si>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</si>
  <si>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</si>
  <si>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</si>
  <si>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</si>
  <si>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</si>
  <si>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</si>
  <si>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</si>
  <si>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</si>
  <si>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</si>
  <si>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</si>
  <si>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</si>
  <si>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</si>
  <si>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</si>
  <si>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</si>
  <si>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</si>
  <si>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</si>
  <si>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</si>
  <si>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</si>
  <si>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</si>
  <si>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</si>
  <si>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</si>
  <si>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</si>
  <si>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</si>
  <si>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</si>
  <si>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</si>
  <si>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</si>
  <si>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</si>
  <si>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</si>
  <si>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</si>
  <si>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</si>
  <si>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</si>
  <si>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</si>
  <si>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</si>
  <si>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</si>
  <si>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</si>
  <si>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</si>
  <si>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</si>
  <si>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</si>
  <si>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</si>
  <si>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H. Ayuntamiento Consitucional de Centro</t>
  </si>
  <si>
    <t>Del 1 de enero al 30 de marzo de 2020</t>
  </si>
  <si>
    <t>Formato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</si>
</sst>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0" fontId="5" fillId="0" borderId="0"/>
  </cellStyleXfs>
  <cellXfs count="44">
    <xf numFmtId="0" fontId="0" fillId="0" borderId="0" xfId="0"/>
    <xf numFmtId="4" fontId="0" fillId="0" borderId="3" xfId="0" applyNumberFormat="1" applyFill="1" applyBorder="1" applyProtection="1">
      <protection locked="0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indent="6"/>
    </xf>
    <xf numFmtId="0" fontId="0" fillId="0" borderId="3" xfId="0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indent="3"/>
    </xf>
    <xf numFmtId="0" fontId="0" fillId="0" borderId="4" xfId="0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Fill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3" xfId="0" applyFont="1" applyFill="1" applyBorder="1" applyAlignment="1">
      <alignment horizontal="left" vertical="center" wrapText="1" indent="3"/>
    </xf>
    <xf numFmtId="0" fontId="1" fillId="0" borderId="4" xfId="0" applyFont="1" applyFill="1" applyBorder="1" applyAlignment="1">
      <alignment horizontal="left" vertical="center" wrapText="1" indent="3"/>
    </xf>
    <xf numFmtId="0" fontId="0" fillId="0" borderId="2" xfId="0" applyFill="1" applyBorder="1" applyAlignment="1">
      <alignment horizontal="left" vertical="center" indent="6"/>
    </xf>
    <xf numFmtId="0" fontId="1" fillId="0" borderId="3" xfId="0" applyFont="1" applyFill="1" applyBorder="1" applyAlignment="1">
      <alignment horizontal="left" vertical="center" wrapText="1" indent="9"/>
    </xf>
    <xf numFmtId="0" fontId="0" fillId="0" borderId="3" xfId="0" applyFill="1" applyBorder="1" applyAlignment="1">
      <alignment horizontal="left" vertical="center" indent="12"/>
    </xf>
    <xf numFmtId="0" fontId="1" fillId="0" borderId="4" xfId="0" applyFont="1" applyFill="1" applyBorder="1" applyAlignment="1">
      <alignment horizontal="left" vertical="center" indent="3"/>
    </xf>
    <xf numFmtId="0" fontId="0" fillId="0" borderId="0" xfId="0"/>
    <xf numFmtId="4" fontId="1" fillId="0" borderId="3" xfId="0" applyNumberFormat="1" applyFont="1" applyFill="1" applyBorder="1" applyProtection="1">
      <protection locked="0"/>
    </xf>
    <xf numFmtId="4" fontId="0" fillId="0" borderId="3" xfId="0" applyNumberFormat="1" applyFill="1" applyBorder="1"/>
    <xf numFmtId="4" fontId="3" fillId="2" borderId="5" xfId="0" applyNumberFormat="1" applyFont="1" applyFill="1" applyBorder="1" applyAlignment="1"/>
    <xf numFmtId="4" fontId="4" fillId="2" borderId="5" xfId="0" applyNumberFormat="1" applyFont="1" applyFill="1" applyBorder="1" applyAlignment="1"/>
    <xf numFmtId="4" fontId="1" fillId="0" borderId="3" xfId="0" applyNumberFormat="1" applyFont="1" applyFill="1" applyBorder="1"/>
    <xf numFmtId="4" fontId="0" fillId="0" borderId="4" xfId="0" applyNumberFormat="1" applyFill="1" applyBorder="1"/>
    <xf numFmtId="4" fontId="0" fillId="0" borderId="0" xfId="0" applyNumberFormat="1"/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 applyProtection="1">
      <alignment vertical="center"/>
      <protection locked="0"/>
    </xf>
    <xf numFmtId="4" fontId="0" fillId="0" borderId="3" xfId="0" applyNumberFormat="1" applyFill="1" applyBorder="1" applyAlignment="1" applyProtection="1">
      <alignment vertical="center"/>
      <protection locked="0"/>
    </xf>
    <xf numFmtId="4" fontId="0" fillId="0" borderId="3" xfId="0" applyNumberFormat="1" applyFill="1" applyBorder="1" applyAlignment="1">
      <alignment vertical="center"/>
    </xf>
    <xf numFmtId="4" fontId="0" fillId="0" borderId="4" xfId="0" applyNumberFormat="1" applyFill="1" applyBorder="1" applyAlignment="1">
      <alignment vertical="center"/>
    </xf>
    <xf numFmtId="4" fontId="0" fillId="0" borderId="2" xfId="0" applyNumberFormat="1" applyFill="1" applyBorder="1" applyAlignment="1" applyProtection="1">
      <alignment vertical="center"/>
      <protection locked="0"/>
    </xf>
    <xf numFmtId="4" fontId="4" fillId="2" borderId="5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4" fontId="0" fillId="0" borderId="2" xfId="0" applyNumberFormat="1" applyFill="1" applyBorder="1" applyProtection="1">
      <protection locked="0"/>
    </xf>
    <xf numFmtId="4" fontId="4" fillId="2" borderId="5" xfId="0" applyNumberFormat="1" applyFont="1" applyFill="1" applyBorder="1"/>
    <xf numFmtId="4" fontId="0" fillId="0" borderId="3" xfId="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87587</xdr:colOff>
      <xdr:row>0</xdr:row>
      <xdr:rowOff>175173</xdr:rowOff>
    </xdr:from>
    <xdr:to>
      <xdr:col>0</xdr:col>
      <xdr:colOff>1204311</xdr:colOff>
      <xdr:row>5</xdr:row>
      <xdr:rowOff>1</xdr:rowOff>
    </xdr:to>
    <xdr:pic>
      <xdr:nvPicPr>
        <xdr:cNvPr id="4" name="Picture 1"/>
        <xdr:cNvPicPr/>
      </xdr:nvPicPr>
      <xdr:blipFill rotWithShape="1">
        <a:blip xmlns:r="http://schemas.openxmlformats.org/officeDocument/2006/relationships" r:embed="rId1"/>
        <a:stretch>
          <a:fillRect/>
        </a:stretch>
      </xdr:blipFill>
      <xdr:spPr>
        <a:xfrm>
          <a:off x="87587" y="175173"/>
          <a:ext cx="1116724" cy="875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tabSelected="1" zoomScale="87" zoomScaleNormal="87" workbookViewId="0">
      <selection activeCell="B80" sqref="B80"/>
    </sheetView>
  </sheetViews>
  <sheetFormatPr baseColWidth="10" defaultRowHeight="15" x14ac:dyDescent="0.25"/>
  <cols>
    <col min="1" max="1" width="70.28515625" customWidth="1"/>
    <col min="2" max="2" width="20.28515625" customWidth="1"/>
    <col min="3" max="3" width="16.28515625" customWidth="1"/>
    <col min="4" max="4" width="18.140625" customWidth="1"/>
  </cols>
  <sheetData>
    <row r="1" spans="1:11" ht="21" x14ac:dyDescent="0.25">
      <c r="A1" s="43"/>
      <c r="B1" s="43"/>
      <c r="C1" s="43"/>
      <c r="D1" s="43"/>
      <c r="E1" s="12"/>
      <c r="F1" s="12"/>
      <c r="G1" s="12"/>
      <c r="H1" s="12"/>
      <c r="I1" s="12"/>
      <c r="J1" s="12"/>
      <c r="K1" s="12"/>
    </row>
    <row r="2" spans="1:11" ht="15.75" x14ac:dyDescent="0.25">
      <c r="A2" s="41" t="s">
        <v>42</v>
      </c>
      <c r="B2" s="41"/>
      <c r="C2" s="41"/>
      <c r="D2" s="41"/>
      <c r="E2" s="3"/>
      <c r="F2" s="3"/>
      <c r="G2" s="3"/>
      <c r="H2" s="3"/>
      <c r="I2" s="3"/>
      <c r="J2" s="3"/>
      <c r="K2" s="3"/>
    </row>
    <row r="3" spans="1:11" ht="15.75" x14ac:dyDescent="0.25">
      <c r="A3" s="42" t="s">
        <v>0</v>
      </c>
      <c r="B3" s="42"/>
      <c r="C3" s="42"/>
      <c r="D3" s="42"/>
      <c r="E3" s="3"/>
      <c r="F3" s="3"/>
      <c r="G3" s="3"/>
      <c r="H3" s="3"/>
      <c r="I3" s="3"/>
      <c r="J3" s="3"/>
      <c r="K3" s="3"/>
    </row>
    <row r="4" spans="1:11" ht="15.75" x14ac:dyDescent="0.25">
      <c r="A4" s="40" t="s">
        <v>1</v>
      </c>
      <c r="B4" s="40"/>
      <c r="C4" s="40"/>
      <c r="D4" s="40"/>
      <c r="E4" s="3"/>
      <c r="F4" s="3"/>
      <c r="G4" s="3"/>
      <c r="H4" s="3"/>
      <c r="I4" s="3"/>
      <c r="J4" s="3"/>
      <c r="K4" s="3"/>
    </row>
    <row r="5" spans="1:11" ht="15.75" x14ac:dyDescent="0.25">
      <c r="A5" s="41" t="s">
        <v>43</v>
      </c>
      <c r="B5" s="41"/>
      <c r="C5" s="41"/>
      <c r="D5" s="41"/>
      <c r="E5" s="3"/>
      <c r="F5" s="3"/>
      <c r="G5" s="3"/>
      <c r="H5" s="3"/>
      <c r="I5" s="3"/>
      <c r="J5" s="3"/>
      <c r="K5" s="3"/>
    </row>
    <row r="6" spans="1:11" x14ac:dyDescent="0.25">
      <c r="A6" s="3"/>
      <c r="B6" s="3"/>
      <c r="C6" s="3"/>
      <c r="D6" s="39" t="s">
        <v>44</v>
      </c>
      <c r="E6" s="3"/>
      <c r="F6" s="3"/>
      <c r="G6" s="3"/>
      <c r="H6" s="3"/>
      <c r="I6" s="3"/>
      <c r="J6" s="3"/>
      <c r="K6" s="3"/>
    </row>
    <row r="7" spans="1:11" ht="30" x14ac:dyDescent="0.25">
      <c r="A7" s="13" t="s">
        <v>2</v>
      </c>
      <c r="B7" s="4" t="s">
        <v>3</v>
      </c>
      <c r="C7" s="4" t="s">
        <v>4</v>
      </c>
      <c r="D7" s="4" t="s">
        <v>5</v>
      </c>
      <c r="E7" s="3"/>
      <c r="F7" s="3"/>
      <c r="G7" s="3"/>
      <c r="H7" s="3"/>
      <c r="I7" s="3"/>
      <c r="J7" s="3"/>
      <c r="K7" s="3"/>
    </row>
    <row r="8" spans="1:11" x14ac:dyDescent="0.25">
      <c r="A8" s="7" t="s">
        <v>6</v>
      </c>
      <c r="B8" s="21">
        <f>SUM(B9:B11)</f>
        <v>3186700436</v>
      </c>
      <c r="C8" s="21">
        <f t="shared" ref="C8:D8" si="0">SUM(C9:C11)</f>
        <v>953696079.75</v>
      </c>
      <c r="D8" s="21">
        <f t="shared" si="0"/>
        <v>953731691.65999997</v>
      </c>
      <c r="E8" s="3"/>
      <c r="F8" s="3"/>
      <c r="G8" s="3"/>
      <c r="H8" s="3"/>
      <c r="I8" s="3"/>
      <c r="J8" s="3"/>
      <c r="K8" s="3"/>
    </row>
    <row r="9" spans="1:11" x14ac:dyDescent="0.25">
      <c r="A9" s="5" t="s">
        <v>7</v>
      </c>
      <c r="B9" s="1">
        <v>2120395465</v>
      </c>
      <c r="C9" s="1">
        <v>561087305.62</v>
      </c>
      <c r="D9" s="1">
        <v>561122917.52999997</v>
      </c>
      <c r="E9" s="20"/>
      <c r="F9" s="3"/>
      <c r="G9" s="3"/>
      <c r="H9" s="3"/>
      <c r="I9" s="3"/>
      <c r="J9" s="3"/>
      <c r="K9" s="3"/>
    </row>
    <row r="10" spans="1:11" x14ac:dyDescent="0.25">
      <c r="A10" s="5" t="s">
        <v>8</v>
      </c>
      <c r="B10" s="1">
        <v>1110102451</v>
      </c>
      <c r="C10" s="1">
        <v>263558141.63999999</v>
      </c>
      <c r="D10" s="1">
        <v>263558141.63999999</v>
      </c>
      <c r="E10" s="20"/>
      <c r="F10" s="3"/>
      <c r="G10" s="3"/>
      <c r="H10" s="3"/>
      <c r="I10" s="3"/>
      <c r="J10" s="3"/>
      <c r="K10" s="3"/>
    </row>
    <row r="11" spans="1:11" x14ac:dyDescent="0.25">
      <c r="A11" s="5" t="s">
        <v>9</v>
      </c>
      <c r="B11" s="1">
        <f>B44</f>
        <v>-43797480</v>
      </c>
      <c r="C11" s="1">
        <f>C44</f>
        <v>129050632.48999999</v>
      </c>
      <c r="D11" s="1">
        <f>D44</f>
        <v>129050632.48999999</v>
      </c>
      <c r="E11" s="3"/>
      <c r="F11" s="3"/>
      <c r="G11" s="3"/>
      <c r="H11" s="3"/>
      <c r="I11" s="3"/>
      <c r="J11" s="3"/>
      <c r="K11" s="3"/>
    </row>
    <row r="12" spans="1:11" x14ac:dyDescent="0.25">
      <c r="A12" s="11"/>
      <c r="B12" s="22"/>
      <c r="C12" s="22"/>
      <c r="D12" s="22"/>
      <c r="E12" s="3"/>
      <c r="F12" s="3"/>
      <c r="G12" s="3"/>
      <c r="H12" s="3"/>
      <c r="I12" s="3"/>
      <c r="J12" s="3"/>
      <c r="K12" s="3"/>
    </row>
    <row r="13" spans="1:11" x14ac:dyDescent="0.25">
      <c r="A13" s="7" t="s">
        <v>10</v>
      </c>
      <c r="B13" s="21">
        <f>B14+B15</f>
        <v>3186700436</v>
      </c>
      <c r="C13" s="21">
        <f t="shared" ref="C13:D13" si="1">C14+C15</f>
        <v>677602494.89999998</v>
      </c>
      <c r="D13" s="21">
        <f t="shared" si="1"/>
        <v>592444584.80999994</v>
      </c>
      <c r="E13" s="3"/>
      <c r="F13" s="3"/>
      <c r="G13" s="3"/>
      <c r="H13" s="3"/>
      <c r="I13" s="3"/>
      <c r="J13" s="3"/>
      <c r="K13" s="3"/>
    </row>
    <row r="14" spans="1:11" x14ac:dyDescent="0.25">
      <c r="A14" s="5" t="s">
        <v>11</v>
      </c>
      <c r="B14" s="1">
        <v>2120395465</v>
      </c>
      <c r="C14" s="1">
        <v>481294351.74000001</v>
      </c>
      <c r="D14" s="1">
        <v>420336741.45999998</v>
      </c>
      <c r="E14" s="3"/>
      <c r="F14" s="3"/>
      <c r="G14" s="3"/>
      <c r="H14" s="3"/>
      <c r="I14" s="3"/>
      <c r="J14" s="3"/>
      <c r="K14" s="3"/>
    </row>
    <row r="15" spans="1:11" x14ac:dyDescent="0.25">
      <c r="A15" s="5" t="s">
        <v>12</v>
      </c>
      <c r="B15" s="1">
        <v>1066304971</v>
      </c>
      <c r="C15" s="1">
        <v>196308143.16</v>
      </c>
      <c r="D15" s="1">
        <v>172107843.34999999</v>
      </c>
      <c r="E15" s="3"/>
      <c r="F15" s="3"/>
      <c r="G15" s="3"/>
      <c r="H15" s="3"/>
      <c r="I15" s="3"/>
      <c r="J15" s="3"/>
      <c r="K15" s="3"/>
    </row>
    <row r="16" spans="1:11" x14ac:dyDescent="0.25">
      <c r="A16" s="11"/>
      <c r="B16" s="22"/>
      <c r="C16" s="22"/>
      <c r="D16" s="22"/>
      <c r="E16" s="3"/>
      <c r="F16" s="3"/>
      <c r="G16" s="3"/>
      <c r="H16" s="3"/>
      <c r="I16" s="3"/>
      <c r="J16" s="3"/>
      <c r="K16" s="3"/>
    </row>
    <row r="17" spans="1:11" x14ac:dyDescent="0.25">
      <c r="A17" s="7" t="s">
        <v>13</v>
      </c>
      <c r="B17" s="23">
        <v>0</v>
      </c>
      <c r="C17" s="21">
        <f>C18+C19</f>
        <v>0</v>
      </c>
      <c r="D17" s="21">
        <f>D18+D19</f>
        <v>0</v>
      </c>
      <c r="E17" s="2"/>
      <c r="F17" s="2"/>
      <c r="G17" s="2"/>
      <c r="H17" s="2"/>
      <c r="I17" s="2"/>
      <c r="J17" s="2"/>
      <c r="K17" s="2"/>
    </row>
    <row r="18" spans="1:11" x14ac:dyDescent="0.25">
      <c r="A18" s="5" t="s">
        <v>14</v>
      </c>
      <c r="B18" s="24">
        <v>0</v>
      </c>
      <c r="C18" s="1">
        <v>0</v>
      </c>
      <c r="D18" s="1">
        <v>0</v>
      </c>
      <c r="E18" s="2"/>
      <c r="F18" s="2"/>
      <c r="G18" s="2"/>
      <c r="H18" s="2"/>
      <c r="I18" s="2"/>
      <c r="J18" s="2"/>
      <c r="K18" s="2"/>
    </row>
    <row r="19" spans="1:11" x14ac:dyDescent="0.25">
      <c r="A19" s="5" t="s">
        <v>15</v>
      </c>
      <c r="B19" s="24">
        <v>0</v>
      </c>
      <c r="C19" s="1">
        <v>0</v>
      </c>
      <c r="D19" s="38">
        <v>0</v>
      </c>
      <c r="E19" s="2"/>
      <c r="F19" s="2"/>
      <c r="G19" s="2"/>
      <c r="H19" s="2"/>
      <c r="I19" s="2"/>
      <c r="J19" s="2"/>
      <c r="K19" s="2"/>
    </row>
    <row r="20" spans="1:11" x14ac:dyDescent="0.25">
      <c r="A20" s="11"/>
      <c r="B20" s="22"/>
      <c r="C20" s="22"/>
      <c r="D20" s="22"/>
      <c r="E20" s="2"/>
      <c r="F20" s="2"/>
      <c r="G20" s="2"/>
      <c r="H20" s="2"/>
      <c r="I20" s="2"/>
      <c r="J20" s="2"/>
      <c r="K20" s="2"/>
    </row>
    <row r="21" spans="1:11" x14ac:dyDescent="0.25">
      <c r="A21" s="7" t="s">
        <v>16</v>
      </c>
      <c r="B21" s="21">
        <f>B8-B13+B17</f>
        <v>0</v>
      </c>
      <c r="C21" s="21">
        <f t="shared" ref="C21:D21" si="2">C8-C13+C17</f>
        <v>276093584.85000002</v>
      </c>
      <c r="D21" s="21">
        <f t="shared" si="2"/>
        <v>361287106.85000002</v>
      </c>
      <c r="E21" s="2"/>
      <c r="F21" s="2"/>
      <c r="G21" s="2"/>
      <c r="H21" s="2"/>
      <c r="I21" s="2"/>
      <c r="J21" s="2"/>
      <c r="K21" s="2"/>
    </row>
    <row r="22" spans="1:11" x14ac:dyDescent="0.25">
      <c r="A22" s="7"/>
      <c r="B22" s="22"/>
      <c r="C22" s="22"/>
      <c r="D22" s="22"/>
      <c r="E22" s="2"/>
      <c r="F22" s="2"/>
      <c r="G22" s="2"/>
      <c r="H22" s="2"/>
      <c r="I22" s="2"/>
      <c r="J22" s="2"/>
      <c r="K22" s="2"/>
    </row>
    <row r="23" spans="1:11" x14ac:dyDescent="0.25">
      <c r="A23" s="7" t="s">
        <v>17</v>
      </c>
      <c r="B23" s="21">
        <f>B21-B11</f>
        <v>43797480</v>
      </c>
      <c r="C23" s="21">
        <f t="shared" ref="C23:D23" si="3">C21-C11</f>
        <v>147042952.36000001</v>
      </c>
      <c r="D23" s="21">
        <f t="shared" si="3"/>
        <v>232236474.36000001</v>
      </c>
      <c r="E23" s="2"/>
      <c r="F23" s="2"/>
      <c r="G23" s="2"/>
      <c r="H23" s="2"/>
      <c r="I23" s="2"/>
      <c r="J23" s="2"/>
      <c r="K23" s="2"/>
    </row>
    <row r="24" spans="1:11" x14ac:dyDescent="0.25">
      <c r="A24" s="7"/>
      <c r="B24" s="25"/>
      <c r="C24" s="25"/>
      <c r="D24" s="25"/>
      <c r="E24" s="2"/>
      <c r="F24" s="2"/>
      <c r="G24" s="2"/>
      <c r="H24" s="2"/>
      <c r="I24" s="2"/>
      <c r="J24" s="2"/>
      <c r="K24" s="2"/>
    </row>
    <row r="25" spans="1:11" ht="30" x14ac:dyDescent="0.25">
      <c r="A25" s="14" t="s">
        <v>18</v>
      </c>
      <c r="B25" s="21">
        <f>B23-B17</f>
        <v>43797480</v>
      </c>
      <c r="C25" s="21">
        <f t="shared" ref="C25:D25" si="4">C23-C17</f>
        <v>147042952.36000001</v>
      </c>
      <c r="D25" s="21">
        <f t="shared" si="4"/>
        <v>232236474.36000001</v>
      </c>
      <c r="E25" s="2"/>
      <c r="F25" s="2"/>
      <c r="G25" s="2"/>
      <c r="H25" s="2"/>
      <c r="I25" s="2"/>
      <c r="J25" s="2"/>
      <c r="K25" s="2"/>
    </row>
    <row r="26" spans="1:11" x14ac:dyDescent="0.25">
      <c r="A26" s="15"/>
      <c r="B26" s="26"/>
      <c r="C26" s="26"/>
      <c r="D26" s="26"/>
      <c r="E26" s="2"/>
      <c r="F26" s="2"/>
      <c r="G26" s="2"/>
      <c r="H26" s="2"/>
      <c r="I26" s="2"/>
      <c r="J26" s="2"/>
      <c r="K26" s="2"/>
    </row>
    <row r="27" spans="1:11" x14ac:dyDescent="0.25">
      <c r="A27" s="10"/>
      <c r="B27" s="27"/>
      <c r="C27" s="27"/>
      <c r="D27" s="27"/>
      <c r="E27" s="2"/>
      <c r="F27" s="2"/>
      <c r="G27" s="2"/>
      <c r="H27" s="2"/>
      <c r="I27" s="2"/>
      <c r="J27" s="2"/>
      <c r="K27" s="2"/>
    </row>
    <row r="28" spans="1:11" x14ac:dyDescent="0.25">
      <c r="A28" s="13" t="s">
        <v>19</v>
      </c>
      <c r="B28" s="28" t="s">
        <v>20</v>
      </c>
      <c r="C28" s="28" t="s">
        <v>4</v>
      </c>
      <c r="D28" s="28" t="s">
        <v>21</v>
      </c>
      <c r="E28" s="2"/>
      <c r="F28" s="2"/>
      <c r="G28" s="2"/>
      <c r="H28" s="2"/>
      <c r="I28" s="2"/>
      <c r="J28" s="2"/>
      <c r="K28" s="2"/>
    </row>
    <row r="29" spans="1:11" x14ac:dyDescent="0.25">
      <c r="A29" s="7" t="s">
        <v>22</v>
      </c>
      <c r="B29" s="29">
        <f>B30+B31</f>
        <v>26965536</v>
      </c>
      <c r="C29" s="29">
        <f t="shared" ref="C29:D29" si="5">C30+C31</f>
        <v>7359053.3399999999</v>
      </c>
      <c r="D29" s="29">
        <f t="shared" si="5"/>
        <v>7359053.3399999999</v>
      </c>
      <c r="E29" s="2"/>
      <c r="F29" s="2"/>
      <c r="G29" s="2"/>
      <c r="H29" s="2"/>
      <c r="I29" s="2"/>
      <c r="J29" s="2"/>
      <c r="K29" s="2"/>
    </row>
    <row r="30" spans="1:11" x14ac:dyDescent="0.25">
      <c r="A30" s="5" t="s">
        <v>23</v>
      </c>
      <c r="B30" s="30">
        <v>0</v>
      </c>
      <c r="C30" s="30">
        <v>2537033.3199999998</v>
      </c>
      <c r="D30" s="30">
        <v>2537033.3199999998</v>
      </c>
      <c r="E30" s="2"/>
      <c r="F30" s="2"/>
      <c r="G30" s="2"/>
      <c r="H30" s="2"/>
      <c r="I30" s="2"/>
      <c r="J30" s="2"/>
      <c r="K30" s="2"/>
    </row>
    <row r="31" spans="1:11" x14ac:dyDescent="0.25">
      <c r="A31" s="5" t="s">
        <v>24</v>
      </c>
      <c r="B31" s="30">
        <v>26965536</v>
      </c>
      <c r="C31" s="30">
        <v>4822020.0199999996</v>
      </c>
      <c r="D31" s="30">
        <v>4822020.0199999996</v>
      </c>
      <c r="E31" s="2"/>
      <c r="F31" s="2"/>
      <c r="G31" s="2"/>
      <c r="H31" s="2"/>
      <c r="I31" s="2"/>
      <c r="J31" s="2"/>
      <c r="K31" s="2"/>
    </row>
    <row r="32" spans="1:11" x14ac:dyDescent="0.25">
      <c r="A32" s="6"/>
      <c r="B32" s="31"/>
      <c r="C32" s="31"/>
      <c r="D32" s="31"/>
      <c r="E32" s="2"/>
      <c r="F32" s="2"/>
      <c r="G32" s="2"/>
      <c r="H32" s="2"/>
      <c r="I32" s="2"/>
      <c r="J32" s="2"/>
      <c r="K32" s="2"/>
    </row>
    <row r="33" spans="1:11" x14ac:dyDescent="0.25">
      <c r="A33" s="7" t="s">
        <v>25</v>
      </c>
      <c r="B33" s="29">
        <f>B25+B29</f>
        <v>70763016</v>
      </c>
      <c r="C33" s="29">
        <f t="shared" ref="C33:D33" si="6">C25+C29</f>
        <v>154402005.70000002</v>
      </c>
      <c r="D33" s="29">
        <f t="shared" si="6"/>
        <v>239595527.70000002</v>
      </c>
      <c r="E33" s="2"/>
      <c r="F33" s="2"/>
      <c r="G33" s="2"/>
      <c r="H33" s="2"/>
      <c r="I33" s="2"/>
      <c r="J33" s="2"/>
      <c r="K33" s="2"/>
    </row>
    <row r="34" spans="1:11" x14ac:dyDescent="0.25">
      <c r="A34" s="8"/>
      <c r="B34" s="32"/>
      <c r="C34" s="32"/>
      <c r="D34" s="32"/>
      <c r="E34" s="2"/>
      <c r="F34" s="2"/>
      <c r="G34" s="2"/>
      <c r="H34" s="2"/>
      <c r="I34" s="2"/>
      <c r="J34" s="2"/>
      <c r="K34" s="2"/>
    </row>
    <row r="35" spans="1:11" x14ac:dyDescent="0.25">
      <c r="A35" s="10"/>
      <c r="B35" s="27"/>
      <c r="C35" s="27"/>
      <c r="D35" s="27"/>
      <c r="E35" s="2"/>
      <c r="F35" s="2"/>
      <c r="G35" s="2"/>
      <c r="H35" s="2"/>
      <c r="I35" s="2"/>
      <c r="J35" s="2"/>
      <c r="K35" s="2"/>
    </row>
    <row r="36" spans="1:11" ht="30" x14ac:dyDescent="0.25">
      <c r="A36" s="13" t="s">
        <v>19</v>
      </c>
      <c r="B36" s="28" t="s">
        <v>26</v>
      </c>
      <c r="C36" s="28" t="s">
        <v>4</v>
      </c>
      <c r="D36" s="28" t="s">
        <v>5</v>
      </c>
      <c r="E36" s="2"/>
      <c r="F36" s="2"/>
      <c r="G36" s="2"/>
      <c r="H36" s="2"/>
      <c r="I36" s="2"/>
      <c r="J36" s="2"/>
      <c r="K36" s="2"/>
    </row>
    <row r="37" spans="1:11" x14ac:dyDescent="0.25">
      <c r="A37" s="7" t="s">
        <v>27</v>
      </c>
      <c r="B37" s="29">
        <f>B38+B39</f>
        <v>0</v>
      </c>
      <c r="C37" s="29">
        <f t="shared" ref="C37:D37" si="7">C38+C39</f>
        <v>140000000</v>
      </c>
      <c r="D37" s="29">
        <f t="shared" si="7"/>
        <v>140000000</v>
      </c>
      <c r="E37" s="2"/>
      <c r="F37" s="2"/>
      <c r="G37" s="2"/>
      <c r="H37" s="2"/>
      <c r="I37" s="2"/>
      <c r="J37" s="2"/>
      <c r="K37" s="2"/>
    </row>
    <row r="38" spans="1:11" x14ac:dyDescent="0.25">
      <c r="A38" s="5" t="s">
        <v>28</v>
      </c>
      <c r="B38" s="30">
        <v>0</v>
      </c>
      <c r="C38" s="30">
        <v>140000000</v>
      </c>
      <c r="D38" s="30">
        <v>140000000</v>
      </c>
      <c r="E38" s="20"/>
      <c r="F38" s="2"/>
      <c r="G38" s="2"/>
      <c r="H38" s="2"/>
      <c r="I38" s="2"/>
      <c r="J38" s="2"/>
      <c r="K38" s="2"/>
    </row>
    <row r="39" spans="1:11" x14ac:dyDescent="0.25">
      <c r="A39" s="5" t="s">
        <v>29</v>
      </c>
      <c r="B39" s="30">
        <v>0</v>
      </c>
      <c r="C39" s="30">
        <v>0</v>
      </c>
      <c r="D39" s="30">
        <v>0</v>
      </c>
      <c r="E39" s="2"/>
      <c r="F39" s="2"/>
      <c r="G39" s="2"/>
      <c r="H39" s="2"/>
      <c r="I39" s="2"/>
      <c r="J39" s="2"/>
      <c r="K39" s="2"/>
    </row>
    <row r="40" spans="1:11" x14ac:dyDescent="0.25">
      <c r="A40" s="7" t="s">
        <v>30</v>
      </c>
      <c r="B40" s="29">
        <f>B41+B42</f>
        <v>43797480</v>
      </c>
      <c r="C40" s="29">
        <f t="shared" ref="C40:D40" si="8">C41+C42</f>
        <v>10949367.51</v>
      </c>
      <c r="D40" s="29">
        <f t="shared" si="8"/>
        <v>10949367.51</v>
      </c>
      <c r="E40" s="2"/>
      <c r="F40" s="2"/>
      <c r="G40" s="2"/>
      <c r="H40" s="2"/>
      <c r="I40" s="2"/>
      <c r="J40" s="2"/>
      <c r="K40" s="2"/>
    </row>
    <row r="41" spans="1:11" x14ac:dyDescent="0.25">
      <c r="A41" s="5" t="s">
        <v>31</v>
      </c>
      <c r="B41" s="30">
        <v>0</v>
      </c>
      <c r="C41" s="30">
        <v>0</v>
      </c>
      <c r="D41" s="30">
        <v>0</v>
      </c>
      <c r="E41" s="2"/>
      <c r="F41" s="2"/>
      <c r="G41" s="2"/>
      <c r="H41" s="2"/>
      <c r="I41" s="2"/>
      <c r="J41" s="2"/>
      <c r="K41" s="2"/>
    </row>
    <row r="42" spans="1:11" x14ac:dyDescent="0.25">
      <c r="A42" s="5" t="s">
        <v>32</v>
      </c>
      <c r="B42" s="30">
        <v>43797480</v>
      </c>
      <c r="C42" s="30">
        <v>10949367.51</v>
      </c>
      <c r="D42" s="30">
        <v>10949367.51</v>
      </c>
      <c r="E42" s="2"/>
      <c r="F42" s="2"/>
      <c r="G42" s="2"/>
      <c r="H42" s="2"/>
      <c r="I42" s="2"/>
      <c r="J42" s="2"/>
      <c r="K42" s="2"/>
    </row>
    <row r="43" spans="1:11" x14ac:dyDescent="0.25">
      <c r="A43" s="6"/>
      <c r="B43" s="31"/>
      <c r="C43" s="31"/>
      <c r="D43" s="31"/>
      <c r="E43" s="2"/>
      <c r="F43" s="2"/>
      <c r="G43" s="2"/>
      <c r="H43" s="2"/>
      <c r="I43" s="2"/>
      <c r="J43" s="2"/>
      <c r="K43" s="2"/>
    </row>
    <row r="44" spans="1:11" x14ac:dyDescent="0.25">
      <c r="A44" s="7" t="s">
        <v>33</v>
      </c>
      <c r="B44" s="29">
        <f>B37-B40</f>
        <v>-43797480</v>
      </c>
      <c r="C44" s="29">
        <f t="shared" ref="C44:D44" si="9">C37-C40</f>
        <v>129050632.48999999</v>
      </c>
      <c r="D44" s="29">
        <f t="shared" si="9"/>
        <v>129050632.48999999</v>
      </c>
      <c r="E44" s="2"/>
      <c r="F44" s="2"/>
      <c r="G44" s="2"/>
      <c r="H44" s="2"/>
      <c r="I44" s="2"/>
      <c r="J44" s="2"/>
      <c r="K44" s="2"/>
    </row>
    <row r="45" spans="1:11" x14ac:dyDescent="0.25">
      <c r="A45" s="19"/>
      <c r="B45" s="32"/>
      <c r="C45" s="32"/>
      <c r="D45" s="32"/>
      <c r="E45" s="2"/>
      <c r="F45" s="2"/>
      <c r="G45" s="2"/>
      <c r="H45" s="2"/>
      <c r="I45" s="2"/>
      <c r="J45" s="2"/>
      <c r="K45" s="2"/>
    </row>
    <row r="46" spans="1:11" x14ac:dyDescent="0.25">
      <c r="A46" s="3"/>
      <c r="B46" s="27"/>
      <c r="C46" s="27"/>
      <c r="D46" s="27"/>
      <c r="E46" s="2"/>
      <c r="F46" s="2"/>
      <c r="G46" s="2"/>
      <c r="H46" s="2"/>
      <c r="I46" s="2"/>
      <c r="J46" s="2"/>
      <c r="K46" s="2"/>
    </row>
    <row r="47" spans="1:11" ht="30" x14ac:dyDescent="0.25">
      <c r="A47" s="13" t="s">
        <v>19</v>
      </c>
      <c r="B47" s="28" t="s">
        <v>26</v>
      </c>
      <c r="C47" s="28" t="s">
        <v>4</v>
      </c>
      <c r="D47" s="28" t="s">
        <v>5</v>
      </c>
      <c r="E47" s="2"/>
      <c r="F47" s="2"/>
      <c r="G47" s="2"/>
      <c r="H47" s="2"/>
      <c r="I47" s="2"/>
      <c r="J47" s="2"/>
      <c r="K47" s="2"/>
    </row>
    <row r="48" spans="1:11" x14ac:dyDescent="0.25">
      <c r="A48" s="16" t="s">
        <v>34</v>
      </c>
      <c r="B48" s="33">
        <f>B9</f>
        <v>2120395465</v>
      </c>
      <c r="C48" s="33">
        <f t="shared" ref="C48:D48" si="10">C9</f>
        <v>561087305.62</v>
      </c>
      <c r="D48" s="33">
        <f t="shared" si="10"/>
        <v>561122917.52999997</v>
      </c>
      <c r="E48" s="2"/>
      <c r="F48" s="2"/>
      <c r="G48" s="2"/>
      <c r="H48" s="2"/>
      <c r="I48" s="2"/>
      <c r="J48" s="2"/>
      <c r="K48" s="2"/>
    </row>
    <row r="49" spans="1:11" ht="30" x14ac:dyDescent="0.25">
      <c r="A49" s="17" t="s">
        <v>35</v>
      </c>
      <c r="B49" s="29">
        <f>B50-B51</f>
        <v>0</v>
      </c>
      <c r="C49" s="29">
        <f t="shared" ref="C49:D49" si="11">C50-C51</f>
        <v>140000000</v>
      </c>
      <c r="D49" s="29">
        <f t="shared" si="11"/>
        <v>140000000</v>
      </c>
      <c r="E49" s="2"/>
      <c r="F49" s="2"/>
      <c r="G49" s="2"/>
      <c r="H49" s="2"/>
      <c r="I49" s="2"/>
      <c r="J49" s="2"/>
      <c r="K49" s="2"/>
    </row>
    <row r="50" spans="1:11" x14ac:dyDescent="0.25">
      <c r="A50" s="18" t="s">
        <v>28</v>
      </c>
      <c r="B50" s="30">
        <v>0</v>
      </c>
      <c r="C50" s="30">
        <v>140000000</v>
      </c>
      <c r="D50" s="30">
        <v>140000000</v>
      </c>
      <c r="E50" s="2"/>
      <c r="F50" s="2"/>
      <c r="G50" s="2"/>
      <c r="H50" s="2"/>
      <c r="I50" s="2"/>
      <c r="J50" s="2"/>
      <c r="K50" s="2"/>
    </row>
    <row r="51" spans="1:11" x14ac:dyDescent="0.25">
      <c r="A51" s="18" t="s">
        <v>31</v>
      </c>
      <c r="B51" s="30">
        <v>0</v>
      </c>
      <c r="C51" s="30">
        <v>0</v>
      </c>
      <c r="D51" s="30">
        <v>0</v>
      </c>
      <c r="E51" s="2"/>
      <c r="F51" s="2"/>
      <c r="G51" s="2"/>
      <c r="H51" s="2"/>
      <c r="I51" s="2"/>
      <c r="J51" s="2"/>
      <c r="K51" s="2"/>
    </row>
    <row r="52" spans="1:11" x14ac:dyDescent="0.25">
      <c r="A52" s="6"/>
      <c r="B52" s="31"/>
      <c r="C52" s="31"/>
      <c r="D52" s="31"/>
      <c r="E52" s="2"/>
      <c r="F52" s="2"/>
      <c r="G52" s="2"/>
      <c r="H52" s="2"/>
      <c r="I52" s="2"/>
      <c r="J52" s="2"/>
      <c r="K52" s="2"/>
    </row>
    <row r="53" spans="1:11" x14ac:dyDescent="0.25">
      <c r="A53" s="5" t="s">
        <v>11</v>
      </c>
      <c r="B53" s="30">
        <f>B14</f>
        <v>2120395465</v>
      </c>
      <c r="C53" s="30">
        <f t="shared" ref="C53:D53" si="12">C14</f>
        <v>481294351.74000001</v>
      </c>
      <c r="D53" s="30">
        <f t="shared" si="12"/>
        <v>420336741.45999998</v>
      </c>
      <c r="E53" s="2"/>
      <c r="F53" s="2"/>
      <c r="G53" s="2"/>
      <c r="H53" s="2"/>
      <c r="I53" s="2"/>
      <c r="J53" s="2"/>
      <c r="K53" s="2"/>
    </row>
    <row r="54" spans="1:11" x14ac:dyDescent="0.25">
      <c r="A54" s="6"/>
      <c r="B54" s="31"/>
      <c r="C54" s="31"/>
      <c r="D54" s="31"/>
      <c r="E54" s="2"/>
      <c r="F54" s="2"/>
      <c r="G54" s="2"/>
      <c r="H54" s="2"/>
      <c r="I54" s="2"/>
      <c r="J54" s="2"/>
      <c r="K54" s="2"/>
    </row>
    <row r="55" spans="1:11" x14ac:dyDescent="0.25">
      <c r="A55" s="5" t="s">
        <v>14</v>
      </c>
      <c r="B55" s="34">
        <v>0</v>
      </c>
      <c r="C55" s="30">
        <f>C18</f>
        <v>0</v>
      </c>
      <c r="D55" s="30">
        <f>D18</f>
        <v>0</v>
      </c>
      <c r="E55" s="2"/>
      <c r="F55" s="2"/>
      <c r="G55" s="2"/>
      <c r="H55" s="2"/>
      <c r="I55" s="2"/>
      <c r="J55" s="2"/>
      <c r="K55" s="2"/>
    </row>
    <row r="56" spans="1:11" x14ac:dyDescent="0.25">
      <c r="A56" s="6"/>
      <c r="B56" s="31"/>
      <c r="C56" s="31"/>
      <c r="D56" s="31"/>
      <c r="E56" s="2"/>
      <c r="F56" s="2"/>
      <c r="G56" s="2"/>
      <c r="H56" s="2"/>
      <c r="I56" s="2"/>
      <c r="J56" s="2"/>
      <c r="K56" s="2"/>
    </row>
    <row r="57" spans="1:11" ht="30" x14ac:dyDescent="0.25">
      <c r="A57" s="14" t="s">
        <v>36</v>
      </c>
      <c r="B57" s="29">
        <f>B48+B49-B53+B55</f>
        <v>0</v>
      </c>
      <c r="C57" s="29">
        <f t="shared" ref="C57:D57" si="13">C48+C49-C53+C55</f>
        <v>219792953.88</v>
      </c>
      <c r="D57" s="29">
        <f t="shared" si="13"/>
        <v>280786176.06999999</v>
      </c>
      <c r="E57" s="2"/>
      <c r="F57" s="2"/>
      <c r="G57" s="2"/>
      <c r="H57" s="2"/>
      <c r="I57" s="2"/>
      <c r="J57" s="2"/>
      <c r="K57" s="2"/>
    </row>
    <row r="58" spans="1:11" x14ac:dyDescent="0.25">
      <c r="A58" s="9"/>
      <c r="B58" s="35"/>
      <c r="C58" s="35"/>
      <c r="D58" s="35"/>
      <c r="E58" s="2"/>
      <c r="F58" s="2"/>
      <c r="G58" s="2"/>
      <c r="H58" s="2"/>
      <c r="I58" s="2"/>
      <c r="J58" s="2"/>
      <c r="K58" s="2"/>
    </row>
    <row r="59" spans="1:11" ht="30" x14ac:dyDescent="0.25">
      <c r="A59" s="14" t="s">
        <v>37</v>
      </c>
      <c r="B59" s="29">
        <f>B57-B49</f>
        <v>0</v>
      </c>
      <c r="C59" s="29">
        <f t="shared" ref="C59:D59" si="14">C57-C49</f>
        <v>79792953.879999995</v>
      </c>
      <c r="D59" s="29">
        <f t="shared" si="14"/>
        <v>140786176.06999999</v>
      </c>
      <c r="E59" s="2"/>
      <c r="F59" s="2"/>
      <c r="G59" s="2"/>
      <c r="H59" s="2"/>
      <c r="I59" s="2"/>
      <c r="J59" s="2"/>
      <c r="K59" s="2"/>
    </row>
    <row r="60" spans="1:11" x14ac:dyDescent="0.25">
      <c r="A60" s="8"/>
      <c r="B60" s="32"/>
      <c r="C60" s="32"/>
      <c r="D60" s="32"/>
      <c r="E60" s="2"/>
      <c r="F60" s="2"/>
      <c r="G60" s="2"/>
      <c r="H60" s="2"/>
      <c r="I60" s="2"/>
      <c r="J60" s="2"/>
      <c r="K60" s="2"/>
    </row>
    <row r="61" spans="1:11" x14ac:dyDescent="0.25">
      <c r="A61" s="3"/>
      <c r="B61" s="27"/>
      <c r="C61" s="27"/>
      <c r="D61" s="27"/>
      <c r="E61" s="2"/>
      <c r="F61" s="2"/>
      <c r="G61" s="2"/>
      <c r="H61" s="2"/>
      <c r="I61" s="2"/>
      <c r="J61" s="2"/>
      <c r="K61" s="2"/>
    </row>
    <row r="62" spans="1:11" ht="30" x14ac:dyDescent="0.25">
      <c r="A62" s="13" t="s">
        <v>19</v>
      </c>
      <c r="B62" s="28" t="s">
        <v>26</v>
      </c>
      <c r="C62" s="28" t="s">
        <v>4</v>
      </c>
      <c r="D62" s="28" t="s">
        <v>5</v>
      </c>
      <c r="E62" s="2"/>
      <c r="F62" s="2"/>
      <c r="G62" s="2"/>
      <c r="H62" s="2"/>
      <c r="I62" s="2"/>
      <c r="J62" s="2"/>
      <c r="K62" s="2"/>
    </row>
    <row r="63" spans="1:11" x14ac:dyDescent="0.25">
      <c r="A63" s="16" t="s">
        <v>8</v>
      </c>
      <c r="B63" s="36">
        <f>B10</f>
        <v>1110102451</v>
      </c>
      <c r="C63" s="36">
        <f t="shared" ref="C63:D63" si="15">C10</f>
        <v>263558141.63999999</v>
      </c>
      <c r="D63" s="36">
        <f t="shared" si="15"/>
        <v>263558141.63999999</v>
      </c>
      <c r="E63" s="2"/>
      <c r="F63" s="2"/>
      <c r="G63" s="2"/>
      <c r="H63" s="2"/>
      <c r="I63" s="2"/>
      <c r="J63" s="2"/>
      <c r="K63" s="2"/>
    </row>
    <row r="64" spans="1:11" ht="30" x14ac:dyDescent="0.25">
      <c r="A64" s="17" t="s">
        <v>38</v>
      </c>
      <c r="B64" s="21">
        <f>B65-B66</f>
        <v>-43797480</v>
      </c>
      <c r="C64" s="21">
        <f t="shared" ref="C64:D64" si="16">C65-C66</f>
        <v>-10949367.51</v>
      </c>
      <c r="D64" s="21">
        <f t="shared" si="16"/>
        <v>-10949367.51</v>
      </c>
      <c r="E64" s="2"/>
      <c r="F64" s="2"/>
      <c r="G64" s="2"/>
      <c r="H64" s="2"/>
      <c r="I64" s="2"/>
      <c r="J64" s="2"/>
      <c r="K64" s="2"/>
    </row>
    <row r="65" spans="1:11" x14ac:dyDescent="0.25">
      <c r="A65" s="18" t="s">
        <v>29</v>
      </c>
      <c r="B65" s="1">
        <v>0</v>
      </c>
      <c r="C65" s="1">
        <v>0</v>
      </c>
      <c r="D65" s="1">
        <v>0</v>
      </c>
      <c r="E65" s="2"/>
      <c r="F65" s="2"/>
      <c r="G65" s="2"/>
      <c r="H65" s="2"/>
      <c r="I65" s="2"/>
      <c r="J65" s="2"/>
      <c r="K65" s="2"/>
    </row>
    <row r="66" spans="1:11" x14ac:dyDescent="0.25">
      <c r="A66" s="18" t="s">
        <v>32</v>
      </c>
      <c r="B66" s="1">
        <v>43797480</v>
      </c>
      <c r="C66" s="1">
        <v>10949367.51</v>
      </c>
      <c r="D66" s="1">
        <v>10949367.51</v>
      </c>
      <c r="E66" s="2"/>
      <c r="F66" s="2"/>
      <c r="G66" s="2"/>
      <c r="H66" s="2"/>
      <c r="I66" s="2"/>
      <c r="J66" s="2"/>
      <c r="K66" s="2"/>
    </row>
    <row r="67" spans="1:11" x14ac:dyDescent="0.25">
      <c r="A67" s="6"/>
      <c r="B67" s="22"/>
      <c r="C67" s="22"/>
      <c r="D67" s="22"/>
      <c r="E67" s="2"/>
      <c r="F67" s="2"/>
      <c r="G67" s="2"/>
      <c r="H67" s="2"/>
      <c r="I67" s="2"/>
      <c r="J67" s="2"/>
      <c r="K67" s="2"/>
    </row>
    <row r="68" spans="1:11" x14ac:dyDescent="0.25">
      <c r="A68" s="5" t="s">
        <v>39</v>
      </c>
      <c r="B68" s="1">
        <f>B15</f>
        <v>1066304971</v>
      </c>
      <c r="C68" s="1">
        <f t="shared" ref="C68:D68" si="17">C15</f>
        <v>196308143.16</v>
      </c>
      <c r="D68" s="1">
        <f t="shared" si="17"/>
        <v>172107843.34999999</v>
      </c>
      <c r="E68" s="2"/>
      <c r="F68" s="2"/>
      <c r="G68" s="2"/>
      <c r="H68" s="2"/>
      <c r="I68" s="2"/>
      <c r="J68" s="2"/>
      <c r="K68" s="2"/>
    </row>
    <row r="69" spans="1:11" x14ac:dyDescent="0.25">
      <c r="A69" s="6"/>
      <c r="B69" s="22"/>
      <c r="C69" s="22"/>
      <c r="D69" s="22"/>
      <c r="E69" s="2"/>
      <c r="F69" s="2"/>
      <c r="G69" s="2"/>
      <c r="H69" s="2"/>
      <c r="I69" s="2"/>
      <c r="J69" s="2"/>
      <c r="K69" s="2"/>
    </row>
    <row r="70" spans="1:11" x14ac:dyDescent="0.25">
      <c r="A70" s="5" t="s">
        <v>15</v>
      </c>
      <c r="B70" s="37">
        <v>0</v>
      </c>
      <c r="C70" s="1">
        <f>C19</f>
        <v>0</v>
      </c>
      <c r="D70" s="1">
        <f>D19</f>
        <v>0</v>
      </c>
      <c r="E70" s="2"/>
      <c r="F70" s="2"/>
      <c r="G70" s="2"/>
      <c r="H70" s="2"/>
      <c r="I70" s="2"/>
      <c r="J70" s="2"/>
      <c r="K70" s="2"/>
    </row>
    <row r="71" spans="1:11" x14ac:dyDescent="0.25">
      <c r="A71" s="6"/>
      <c r="B71" s="22"/>
      <c r="C71" s="22"/>
      <c r="D71" s="22"/>
      <c r="E71" s="2"/>
      <c r="F71" s="2"/>
      <c r="G71" s="2"/>
      <c r="H71" s="2"/>
      <c r="I71" s="2"/>
      <c r="J71" s="2"/>
      <c r="K71" s="2"/>
    </row>
    <row r="72" spans="1:11" ht="30" x14ac:dyDescent="0.25">
      <c r="A72" s="14" t="s">
        <v>40</v>
      </c>
      <c r="B72" s="21">
        <f>B63+B64-B68+B70</f>
        <v>0</v>
      </c>
      <c r="C72" s="21">
        <f t="shared" ref="C72:D72" si="18">C63+C64-C68+C70</f>
        <v>56300630.969999999</v>
      </c>
      <c r="D72" s="21">
        <f t="shared" si="18"/>
        <v>80500930.780000001</v>
      </c>
      <c r="E72" s="2"/>
      <c r="F72" s="2"/>
      <c r="G72" s="2"/>
      <c r="H72" s="2"/>
      <c r="I72" s="2"/>
      <c r="J72" s="2"/>
      <c r="K72" s="2"/>
    </row>
    <row r="73" spans="1:11" x14ac:dyDescent="0.25">
      <c r="A73" s="6"/>
      <c r="B73" s="22"/>
      <c r="C73" s="22"/>
      <c r="D73" s="22"/>
      <c r="E73" s="2"/>
      <c r="F73" s="2"/>
      <c r="G73" s="2"/>
      <c r="H73" s="2"/>
      <c r="I73" s="2"/>
      <c r="J73" s="2"/>
      <c r="K73" s="2"/>
    </row>
    <row r="74" spans="1:11" ht="30" x14ac:dyDescent="0.25">
      <c r="A74" s="14" t="s">
        <v>41</v>
      </c>
      <c r="B74" s="21">
        <f>B72-B64</f>
        <v>43797480</v>
      </c>
      <c r="C74" s="21">
        <f t="shared" ref="C74:D74" si="19">C72-C64</f>
        <v>67249998.480000004</v>
      </c>
      <c r="D74" s="21">
        <f t="shared" si="19"/>
        <v>91450298.290000007</v>
      </c>
      <c r="E74" s="2"/>
      <c r="F74" s="2"/>
      <c r="G74" s="2"/>
      <c r="H74" s="2"/>
      <c r="I74" s="2"/>
      <c r="J74" s="2"/>
      <c r="K74" s="2"/>
    </row>
    <row r="75" spans="1:11" x14ac:dyDescent="0.25">
      <c r="A75" s="8"/>
      <c r="B75" s="26"/>
      <c r="C75" s="26"/>
      <c r="D75" s="26"/>
      <c r="E75" s="2"/>
      <c r="F75" s="2"/>
      <c r="G75" s="2"/>
      <c r="H75" s="2"/>
      <c r="I75" s="2"/>
      <c r="J75" s="2"/>
      <c r="K75" s="2"/>
    </row>
  </sheetData>
  <mergeCells count="5">
    <mergeCell ref="A4:D4"/>
    <mergeCell ref="A2:D2"/>
    <mergeCell ref="A3:D3"/>
    <mergeCell ref="A5:D5"/>
    <mergeCell ref="A1:D1"/>
  </mergeCells>
  <pageMargins left="0.70866141732283472" right="0.70866141732283472" top="0.74803149606299213" bottom="0.74803149606299213" header="0.31496062992125984" footer="0.31496062992125984"/>
  <pageSetup scale="72" fitToHeight="0" orientation="portrait" horizontalDpi="4294967293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Hugo</dc:creator>
  <cp:lastModifiedBy>Lucila Filomena Cruz</cp:lastModifiedBy>
  <cp:lastPrinted>2020-04-30T21:03:06Z</cp:lastPrinted>
  <dcterms:created xsi:type="dcterms:W3CDTF">2020-04-30T19:27:13Z</dcterms:created>
  <dcterms:modified xsi:type="dcterms:W3CDTF">2020-06-01T20:11:50Z</dcterms:modified>
</cp:coreProperties>
</file>